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24226"/>
  <xr:revisionPtr revIDLastSave="0" documentId="8_{C8A86786-D169-4A95-8D37-956FCD331320}" xr6:coauthVersionLast="47" xr6:coauthVersionMax="47" xr10:uidLastSave="{00000000-0000-0000-0000-000000000000}"/>
  <workbookProtection workbookAlgorithmName="SHA-512" workbookHashValue="u9+ouDcEq+japLgRz4tAHq6WDGgAauP+jxwS7mqK850rDIvbXV7nV/JQyyASoqDLzeG3g8H7mdzFD/G1GLIXcQ==" workbookSaltValue="dNzBJDD4nH8DE/wd4pJcZA==" workbookSpinCount="100000" lockStructure="1"/>
  <bookViews>
    <workbookView xWindow="28680" yWindow="-120" windowWidth="29040" windowHeight="15840" xr2:uid="{00000000-000D-0000-FFFF-FFFF00000000}"/>
  </bookViews>
  <sheets>
    <sheet name="Read Me" sheetId="2" r:id="rId1"/>
    <sheet name="Calculations" sheetId="3" r:id="rId2"/>
    <sheet name="Effects of Blast Overpressure" sheetId="4" state="hidden" r:id="rId3"/>
    <sheet name="Exclusion Zones for OPD" sheetId="5" r:id="rId4"/>
  </sheets>
  <definedNames>
    <definedName name="_xlnm.Print_Area" localSheetId="1">Calculations!$A$1:$H$36</definedName>
    <definedName name="_xlnm.Print_Area" localSheetId="0">'Read Me'!$A$1:$A$35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F39" i="3"/>
  <c r="D15" i="3"/>
  <c r="F36" i="3"/>
  <c r="E12" i="3"/>
  <c r="D36" i="3"/>
  <c r="D23" i="3"/>
  <c r="F15" i="3"/>
  <c r="E15" i="3"/>
  <c r="G15" i="3"/>
  <c r="D20" i="3"/>
  <c r="G12" i="3"/>
  <c r="F12" i="3"/>
  <c r="D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tc={2C5E26B8-54B3-4F09-8881-08AA4C49A8EF}</author>
    <author>tc={6E0A2F1B-12F7-4F23-BB67-BC781302381B}</author>
    <author>tc={4226273E-A721-4C79-9262-FA46F64F4FE9}</author>
    <author>tc={DD169F70-5212-4B06-A86C-C39F4489EEBE}</author>
    <author>tc={520D9A83-050D-427B-9E82-C9D3089BE060}</author>
    <author>tc={843AD50A-EBAC-4AC6-B196-D869ADA111D4}</author>
    <author>tc={8FD00768-9741-446E-A772-69106AC682C4}</author>
    <author>tc={80F43204-95F8-49CF-98E7-1AF530544318}</author>
    <author>tc={8D30D854-9DCB-4E84-A2B4-246EF9775497}</author>
    <author>tc={5B485B7A-BE3E-40B6-A48F-9BCEFD0E0E72}</author>
    <author>tc={1F726127-65ED-46A4-B75D-3C6DD3A285D5}</author>
    <author>tc={3CADAFA3-0245-43BD-9F28-BCCB93728FBE}</author>
    <author>tc={0066B2C8-C122-48F3-9AED-03392E721B59}</author>
    <author>tc={FB8C773D-BC5C-4CDD-B4CD-805E4B77DF55}</author>
    <author>tc={D777DC5F-7438-4B13-8BA8-8E44D411E728}</author>
  </authors>
  <commentList>
    <comment ref="D11" authorId="0" shapeId="0" xr:uid="{2C5E26B8-54B3-4F09-8881-08AA4C49A8EF}">
      <text>
        <t>[Threaded comment]
Your version of Excel allows you to read this threaded comment; however, any edits to it will get removed if the file is opened in a newer version of Excel. Learn more: https://go.microsoft.com/fwlink/?linkid=870924
Comment:
    Regulation 9.27(2)(a):
Public traffic routes of low density and places where people may occasionally be present in numbers up to 200 persons on average in any 24-hour period</t>
      </text>
    </comment>
    <comment ref="E11" authorId="1" shapeId="0" xr:uid="{6E0A2F1B-12F7-4F23-BB67-BC781302381B}">
      <text>
        <t>[Threaded comment]
Your version of Excel allows you to read this threaded comment; however, any edits to it will get removed if the file is opened in a newer version of Excel. Learn more: https://go.microsoft.com/fwlink/?linkid=870924
Comment:
    Regulation 9.27(2)(b):
public traffic routes of medium density, places where people may occasionally be present in numbers up to 900 persons on average in any 24-hour period, and the interior of any proximate building within the boundary of the place where people not directly handling explosive substances are present</t>
      </text>
    </comment>
    <comment ref="F11" authorId="2" shapeId="0" xr:uid="{4226273E-A721-4C79-9262-FA46F64F4FE9}">
      <text>
        <t>[Threaded comment]
Your version of Excel allows you to read this threaded comment; however, any edits to it will get removed if the file is opened in a newer version of Excel. Learn more: https://go.microsoft.com/fwlink/?linkid=870924
Comment:
    Regulation 9.27(2)(c):
public traffic routes of high density, areas of high intensity land use, or any area where a person may be legally present inside the boundary of the place where the hazardous substance location is located</t>
      </text>
    </comment>
    <comment ref="G11" authorId="3" shapeId="0" xr:uid="{DD169F70-5212-4B06-A86C-C39F4489EEBE}">
      <text>
        <t>[Threaded comment]
Your version of Excel allows you to read this threaded comment; however, any edits to it will get removed if the file is opened in a newer version of Excel. Learn more: https://go.microsoft.com/fwlink/?linkid=870924
Comment:
    Regulation 3:
vulnerable facility means any of the following facilities:
(a) buildings of 4 storeys or more, of curtain wall construction with panels more than 1 500 mm square:
(b) buildings of 4 storeys or more with more than 50% of the wall area glazed:
(c) a hospital care institution, residential disability care institution, or rest home (as defined in section 58(4) of the Health and Disability Services (Safety) Act 2001), early childhood education and care centre (as defined in section 10(1) of the Education and Training Act 2020), or school (as established under section 190 of that Act):
(d) public buildings or structures of historic value:
(e) major transport and traffic terminals such as railway stations and airports handling more than 1 800 people in 24 hours:
(f) major public utilities whose service could be disrupted by a blast of 5 kPa:
(g) any similar facilities.</t>
      </text>
    </comment>
    <comment ref="D14" authorId="4" shapeId="0" xr:uid="{520D9A83-050D-427B-9E82-C9D3089BE060}">
      <text>
        <t>[Threaded comment]
Your version of Excel allows you to read this threaded comment; however, any edits to it will get removed if the file is opened in a newer version of Excel. Learn more: https://go.microsoft.com/fwlink/?linkid=870924
Comment:
    Regulation 9.27(2)(a):
Public traffic routes of low density and places where people may occasionally be present in numbers up to 200 persons on average in any 24-hour period</t>
      </text>
    </comment>
    <comment ref="E14" authorId="5" shapeId="0" xr:uid="{843AD50A-EBAC-4AC6-B196-D869ADA111D4}">
      <text>
        <t>[Threaded comment]
Your version of Excel allows you to read this threaded comment; however, any edits to it will get removed if the file is opened in a newer version of Excel. Learn more: https://go.microsoft.com/fwlink/?linkid=870924
Comment:
    Regulation 9.27(2)(b):
public traffic routes of medium density, places where people may occasionally be present in numbers up to 900 persons on average in any 24-hour period, and the interior of any proximate building within the boundary of the place where people not directly handling explosive substances are present</t>
      </text>
    </comment>
    <comment ref="F14" authorId="6" shapeId="0" xr:uid="{8FD00768-9741-446E-A772-69106AC682C4}">
      <text>
        <t>[Threaded comment]
Your version of Excel allows you to read this threaded comment; however, any edits to it will get removed if the file is opened in a newer version of Excel. Learn more: https://go.microsoft.com/fwlink/?linkid=870924
Comment:
    Regulation 9.27(2)(c):
public traffic routes of high density, areas of high intensity land use, or any area where a person may be legally present inside the boundary of the place where the hazardous substance location is located</t>
      </text>
    </comment>
    <comment ref="G14" authorId="7" shapeId="0" xr:uid="{80F43204-95F8-49CF-98E7-1AF530544318}">
      <text>
        <t>[Threaded comment]
Your version of Excel allows you to read this threaded comment; however, any edits to it will get removed if the file is opened in a newer version of Excel. Learn more: https://go.microsoft.com/fwlink/?linkid=870924
Comment:
    Regulation 3:
vulnerable facility means any of the following facilities:
(a) buildings of 4 storeys or more, of curtain wall construction with panels more than 1 500 mm square:
(b) buildings of 4 storeys or more with more than 50% of the wall area glazed:
(c) a hospital care institution, residential disability care institution, or rest home (as defined in section 58(4) of the Health and Disability Services (Safety) Act 2001), early childhood education and care centre (as defined in section 10(1) of the Education and Training Act 2020), or school (as established under section 190 of that Act):
(d) public buildings or structures of historic value:
(e) major transport and traffic terminals such as railway stations and airports handling more than 1 800 people in 24 hours:
(f) major public utilities whose service could be disrupted by a blast of 5 kPa:
(g) any similar facilities.</t>
      </text>
    </comment>
    <comment ref="C17" authorId="8" shapeId="0" xr:uid="{8D30D854-9DCB-4E84-A2B4-246EF9775497}">
      <text>
        <t>[Threaded comment]
Your version of Excel allows you to read this threaded comment; however, any edits to it will get removed if the file is opened in a newer version of Excel. Learn more: https://go.microsoft.com/fwlink/?linkid=870924
Comment:
    low density, in relation to a public traffic route, means not more than an average per 24 hours of—
(a) 1 000 vehicles on a road; or
(b) 50 rail wagons on a railway; or
(c) 400 people on a waterway; or
(d) 200 people along a public right of way</t>
      </text>
    </comment>
    <comment ref="D17" authorId="9" shapeId="0" xr:uid="{5B485B7A-BE3E-40B6-A48F-9BCEFD0E0E72}">
      <text>
        <t>[Threaded comment]
Your version of Excel allows you to read this threaded comment; however, any edits to it will get removed if the file is opened in a newer version of Excel. Learn more: https://go.microsoft.com/fwlink/?linkid=870924
Comment:
    medium density, in relation to a public traffic route, means more than low density but not more than an average per 24 hours of—
(a) 5 000 vehicles on a road; or
(b) 250 rail wagons on a railway; or
(c) 1 800 people on a waterway; or
(d) 900 people along a public right of way</t>
      </text>
    </comment>
    <comment ref="E17" authorId="10" shapeId="0" xr:uid="{1F726127-65ED-46A4-B75D-3C6DD3A285D5}">
      <text>
        <t>[Threaded comment]
Your version of Excel allows you to read this threaded comment; however, any edits to it will get removed if the file is opened in a newer version of Excel. Learn more: https://go.microsoft.com/fwlink/?linkid=870924
Comment:
    high density, in relation to a public traffic route, means more than medium density</t>
      </text>
    </comment>
    <comment ref="F17" authorId="11" shapeId="0" xr:uid="{3CADAFA3-0245-43BD-9F28-BCCB93728FBE}">
      <text>
        <t>[Threaded comment]
Your version of Excel allows you to read this threaded comment; however, any edits to it will get removed if the file is opened in a newer version of Excel. Learn more: https://go.microsoft.com/fwlink/?linkid=870924
Comment:
    area of high intensity land use, in relation to an area beyond the boundary of a place where a hazardous substance location is situated, includes an area of regular habitation, any other hazardous substance location, and a high density traffic route</t>
      </text>
    </comment>
    <comment ref="G17" authorId="12" shapeId="0" xr:uid="{0066B2C8-C122-48F3-9AED-03392E721B59}">
      <text>
        <t>[Threaded comment]
Your version of Excel allows you to read this threaded comment; however, any edits to it will get removed if the file is opened in a newer version of Excel. Learn more: https://go.microsoft.com/fwlink/?linkid=870924
Comment:
    area of regular habitation includes any dwelling, hospital, school, airport, commercial premises, office, or other area where people regularly congregate</t>
      </text>
    </comment>
    <comment ref="D34" authorId="13" shapeId="0" xr:uid="{FB8C773D-BC5C-4CDD-B4CD-805E4B77DF55}">
      <text>
        <t>[Threaded comment]
Your version of Excel allows you to read this threaded comment; however, any edits to it will get removed if the file is opened in a newer version of Excel. Learn more: https://go.microsoft.com/fwlink/?linkid=870924
Comment:
    special-purpose transport container of equivalent strength to a standard ISO transport container of 6 m in length and approximately 2.6 m in height</t>
      </text>
    </comment>
    <comment ref="D37" authorId="14" shapeId="0" xr:uid="{D777DC5F-7438-4B13-8BA8-8E44D411E728}">
      <text>
        <t>[Threaded comment]
Your version of Excel allows you to read this threaded comment; however, any edits to it will get removed if the file is opened in a newer version of Excel. Learn more: https://go.microsoft.com/fwlink/?linkid=870924
Comment:
    special-purpose transport container of equivalent strength to a standard ISO transport container of 6 m in length and approximately 2.6 m in height</t>
      </text>
    </comment>
  </commentList>
</comments>
</file>

<file path=xl/sharedStrings.xml><?xml version="1.0" encoding="utf-8"?>
<sst xmlns="http://schemas.openxmlformats.org/spreadsheetml/2006/main" count="133" uniqueCount="115">
  <si>
    <t>Disclaimer</t>
  </si>
  <si>
    <t>Storage</t>
  </si>
  <si>
    <t>Class 1.1 - Storage Blast Overpressure</t>
  </si>
  <si>
    <t>Regulation 9.27(2) (a-c) (i) and (d)</t>
  </si>
  <si>
    <t>Class 1.3 - Storage Blast Overpressure</t>
  </si>
  <si>
    <t>Regulation 9.27(2) (a-c) (ii) and (d)</t>
  </si>
  <si>
    <t>Use</t>
  </si>
  <si>
    <t>Class 1.1 - Use Blast Overpressure</t>
  </si>
  <si>
    <t>Regulation 9.30(1)(a)(i)</t>
  </si>
  <si>
    <t>Regulation 9.30(1)(e)(i)</t>
  </si>
  <si>
    <t>Regulation 9.30(1)(a)(ii) and (e) (ii)</t>
  </si>
  <si>
    <t>Manufacture</t>
  </si>
  <si>
    <t>Thunderstorms approaching</t>
  </si>
  <si>
    <t>Distance (in m)</t>
  </si>
  <si>
    <t>Regulation 9.23(3)</t>
  </si>
  <si>
    <t>Proximate Buildings</t>
  </si>
  <si>
    <t>Distance (in m) - 24 kPa</t>
  </si>
  <si>
    <t>Regulation 9.27(4)</t>
  </si>
  <si>
    <t>Effects of Blast Overpressure</t>
  </si>
  <si>
    <t>Blast Overpressure</t>
  </si>
  <si>
    <t>Scaled Factors</t>
  </si>
  <si>
    <t>Expected Effects</t>
  </si>
  <si>
    <t>0.2 kPa</t>
  </si>
  <si>
    <t>This is the acceptable blast limit for intended detonations (e.g. EOD ranges). Damages or injuries are extremely unlikely</t>
  </si>
  <si>
    <t>0.6 kPa</t>
  </si>
  <si>
    <t>Small chance of breaking glass that is already under strain</t>
  </si>
  <si>
    <t>1.0 kPa</t>
  </si>
  <si>
    <t>Typical pressure for breaking glass that is facing the blast</t>
  </si>
  <si>
    <t>1.5 kPa</t>
  </si>
  <si>
    <t>Little or no damage to un-strengthened structures. Injuries to personnel are very unlikely as a direct result of the blast, but there may be a minor hazard from broken glass</t>
  </si>
  <si>
    <t>2 kPa</t>
  </si>
  <si>
    <t>5 kPa</t>
  </si>
  <si>
    <t>This is the acceptable level of protection for inhabited buildings and high-density areas. Un-strengthened buildings will suffer minor damage up to 5% of the replacement cost. Injuries to personnel are very unlikely as a direct result of the blast. Some injuries may occur due to flying glass or debris</t>
  </si>
  <si>
    <t>9 kPa</t>
  </si>
  <si>
    <t>This is the acceptable level of protection from medium-density areas. Un-strengthened buildings will suffer average damage up to 10% of the replacement cost. Personnel in the open are not likely to suffer any injuries from the blast</t>
  </si>
  <si>
    <t>13 kPa</t>
  </si>
  <si>
    <t>16 kPa</t>
  </si>
  <si>
    <t>21 kPa</t>
  </si>
  <si>
    <t xml:space="preserve">Metal buildings will have the siding and interior completely destroyed. Frame failure may occur if the siding has been reinforced or strengthened. </t>
  </si>
  <si>
    <t>24 kPa</t>
  </si>
  <si>
    <t>35 kPa</t>
  </si>
  <si>
    <t>70 kPa</t>
  </si>
  <si>
    <t>180 kPa</t>
  </si>
  <si>
    <t>This is the acceptable level of protection between explosives magazines. Un-strengthened buildings will suffer complete demolition. Death to personnel will occur as a direct result of blast overpressure.</t>
  </si>
  <si>
    <t>Lightning Storm</t>
  </si>
  <si>
    <t>Shell Diameter (in mm)</t>
  </si>
  <si>
    <t>Regulation 9.34(1)(c)(i)</t>
  </si>
  <si>
    <t>Regulation 9.34(1)(c)(ii)</t>
  </si>
  <si>
    <t>Regulation 9.34(2)</t>
  </si>
  <si>
    <t>Set by WorkSafe</t>
  </si>
  <si>
    <t>Prepared by</t>
  </si>
  <si>
    <t>WorkSafe New Zealand, 86 Customhouse Quay, Wellington</t>
  </si>
  <si>
    <t xml:space="preserve">Class 1 (Explosives) - Determination of controlled zone </t>
  </si>
  <si>
    <t>A controlled zone is an area abutting a hazardous substance location that is regulated so that -
  (a)   within the zone, the adverse effects of a hazardous substance are reduced or prevented; and
  (b)   beyond the zone, members of the public are provided with reasonable protection from those adverse effects</t>
  </si>
  <si>
    <t>Worksheets</t>
  </si>
  <si>
    <t>This spreadsheet contains the following worksheets:</t>
  </si>
  <si>
    <r>
      <t xml:space="preserve">Effects of Blast Overpressure.  </t>
    </r>
    <r>
      <rPr>
        <sz val="11"/>
        <color theme="1"/>
        <rFont val="Calibri"/>
        <family val="2"/>
        <scheme val="minor"/>
      </rPr>
      <t>This worksheets contains the scaled factors that are used to calculate a controlled zone and provides the expected effects for a particular blast overpressure.</t>
    </r>
  </si>
  <si>
    <t xml:space="preserve">This worksheet does not provide any determination of the environment where the Class 1 explosives are located (e.g. low/medium/high density, vulnerable facilities).  This must be determined on a site by site basis, using the relevant criteria specified in the Health and Safety at Work (Hazardous Substances) Regulations 2017.  </t>
  </si>
  <si>
    <t>Calculation of controlled zone distances</t>
  </si>
  <si>
    <t>How to use this worksheet</t>
  </si>
  <si>
    <t>Calculated controlled zone distance, metres (m)</t>
  </si>
  <si>
    <t>NEQ (kg)</t>
  </si>
  <si>
    <t xml:space="preserve">2.  The controlled zone distance, in metres (m), is automatically calculated for each of the blast overpressures, and these distances are shown in the green coloured cells.  </t>
  </si>
  <si>
    <t xml:space="preserve">This worksheet is informative only.  The information below describes the likely effects that may occur at a certain blast overpressure once explosives have been detonated or deflagrated. </t>
  </si>
  <si>
    <t>The scaled factors are those used to calculate controlled distances in the "Calculations" worksheet.</t>
  </si>
  <si>
    <t>Exclusion Zones for Outdoor Pyrotechnic Displays (OPD)</t>
  </si>
  <si>
    <t>&lt; 75</t>
  </si>
  <si>
    <t>&gt; 300</t>
  </si>
  <si>
    <t>Reference:  Table 3 and Table 4 of Schedule 8 of the Health and Safety at Work (Hazardous Substances) Regulations 2017.</t>
  </si>
  <si>
    <t>Class 1.3  - Use Blast Overpressure</t>
  </si>
  <si>
    <t>Low Density Areas
(Blast overpressure:  13 kPa)</t>
  </si>
  <si>
    <t>High Density Areas
(Blast overpressure: 5 kPa)</t>
  </si>
  <si>
    <t>Vulnerable Facility
(Blast overpressure: 2 kPa)</t>
  </si>
  <si>
    <t>Protected place (Class 1.3)</t>
  </si>
  <si>
    <t>Exclusion of people (Class 1.3)</t>
  </si>
  <si>
    <t xml:space="preserve">This worksheet is informative only.  The worksheet provides information on the size of the exclusion zones for outdoor pyrotechnic displays, for various sizes of aerial shells fired over 60 m. </t>
  </si>
  <si>
    <t>Minimum distance (m) from firing point</t>
  </si>
  <si>
    <t xml:space="preserve">This worksheet enables the user to calculate a controlled zone distance based on the quantity of Class 1 explosives held (excluding Class 1.2 substances), dependent on the nature of the area beyond the hazardous substance location (e.g. density of public traffic routes), and the presence of any vulnerable facility.  The definition for each type of area or vulnerable facility, is taken from the Health and Safety at Work (Hazardous Substances) Regulations 2017, and is included in a dialogue box that will appear if hovered over the mark in the top right hand corner of the respective cell.  </t>
  </si>
  <si>
    <t>Medium Density Areas
(Blast overpressure: 9 kPa)</t>
  </si>
  <si>
    <t>Un-strengthened structures are likely to suffer only superficial damage. Injuries to personnel are very unlikely as a direct result of the blast, but there may be a minor hazard from flying glass</t>
  </si>
  <si>
    <t>This is the acceptable level of protection for low-density areas. Un-strengthened buildings will suffer average damage up to 20% of the replacement cost. Personnel in the open are not expected to suffer any injuries from the blast or any significant injuries from flying debris. Aircraft will suffer skin damage requiring minor repair</t>
  </si>
  <si>
    <t>This is the acceptable level of protection for EPFs and personnel who are directly involved with handling explosives. Un-strengthened buildings will suffer serious damage up to 30% of the replacement costs. Serious injuries to personnel are unlikely as a direct result of the blast, but injuries may occur due to flying debris</t>
  </si>
  <si>
    <t>Un-strengthened buildings will suffer severe structural damage approaching total demolition. This is the threshold for lung damage. Severe injury could be expected as a direct result of the blast overpressure. There is a 50% chance of death due to lung damage at 130 kPa</t>
  </si>
  <si>
    <t>This spreadsheet enables the user to calculate the controlled zone abuting the hazardous substance location where Class 1 substances are held.  Controlled zone distances are calculated in accordance with the Health and Safety at Work (Hazardous Substances) Regulations 2017</t>
  </si>
  <si>
    <t>Un-strengthened buildings will suffer very serious damage up to 60% of the replacement costs. This is the threshold for eardrum damage. Personnel injuries of a serious nature or possible death are likely from flying debris. Up to 50% of personnel will suffer eardrum damage at 105 kPa</t>
  </si>
  <si>
    <t>1.  Enter the total quantity of Class 1 substances, in kilograms (kg) as NEQ, in the relevant tan coloured cell in Column C.   NEQ, or net explosive quantity, is the gross weight less the weight of any construction materials of the article. 
If both class 1.1 and 1.3 articles are held in the same storage area, these quantities are additive and will need to be entered in the Class 1.1 section of this worksheet.</t>
  </si>
  <si>
    <t xml:space="preserve">WorkSafe may change the contents of this worksheet at any time without notice. </t>
  </si>
  <si>
    <t>WorkSafe New Zealand has made every effort to ensure the information  and the underpinning algorithms used in this worksheet, including the calculation of controlled zone distances are reliable, but makes no guarantee of their completeness.</t>
  </si>
  <si>
    <t xml:space="preserve">This worksheet is a guideline only, to enable a PCBU to calculate controlled zone distances in relation to blast overpressure.  This information and the controlled zones calculated should not be used as a substitute for legislation or legal advice. WorkSafe is not responsible for the results of any action taken on the basis of information in this document, or for any errors or omissions. </t>
  </si>
  <si>
    <t>Depending on whether the explosives are in Storage, Use or Manufacture, and whether they are Class 1.1 or Class 1.3 explosives, different calculations are used to establish control zone distances between the hazardous substance location or designated use zone.  Column A provides for these options and cites the relevant regulations.  No calculations for hazardous fragments associated with Class 1.2 explosives are included in these calculations.</t>
  </si>
  <si>
    <t>Exclusion zone OPD from firing point at right angles to line of flight [Regulation 9.34(1)(c)(i)]</t>
  </si>
  <si>
    <t>Exclusion zone OPD from point of firing along line of flight [Regulation 9.34(1)(c) (ii)]</t>
  </si>
  <si>
    <t>No calculations are included to that effect due to the variance in charge loads, the blast environment and any mitigating factors used. 
Calculations have to be performed on a case by case basis having regard to the relevant regulations.</t>
  </si>
  <si>
    <t xml:space="preserve">Regulation 9.47(1) (a-b) (i) </t>
  </si>
  <si>
    <t xml:space="preserve">Regulation 9.47(1) (a-b) (ii) </t>
  </si>
  <si>
    <t>Transfer (Class 1.3)</t>
  </si>
  <si>
    <t>Held in a special-purpose transport container as defined in Regulation</t>
  </si>
  <si>
    <t>All cells, except cells C12, C15, C20, C23, C36 and C39 (tan coloured cells), are password protected and cannot be changed by the user.</t>
  </si>
  <si>
    <t>Yes 
Distance (in m)</t>
  </si>
  <si>
    <t>No
Distance (in m)</t>
  </si>
  <si>
    <r>
      <t>Wood frame structures will experience</t>
    </r>
    <r>
      <rPr>
        <sz val="11"/>
        <rFont val="Calibri"/>
        <family val="2"/>
        <scheme val="minor"/>
      </rPr>
      <t xml:space="preserve"> cracked studs and sheathing</t>
    </r>
    <r>
      <rPr>
        <sz val="11"/>
        <color theme="1"/>
        <rFont val="Calibri"/>
        <family val="2"/>
        <scheme val="minor"/>
      </rPr>
      <t>. Personnel suffer temporary hearing loss, however permanent ear damage is not likely. Other injuries from the direct effects of overpressure are unlikely.</t>
    </r>
  </si>
  <si>
    <t>Designated Transfer Zones</t>
  </si>
  <si>
    <t>Class 1.1 - Transfer Blast Overpressure</t>
  </si>
  <si>
    <t>Class 1.3 - Transfer Blast Overpressure</t>
  </si>
  <si>
    <t>Other relevant definitions:</t>
  </si>
  <si>
    <t>low density</t>
  </si>
  <si>
    <t>medium density</t>
  </si>
  <si>
    <t>high density</t>
  </si>
  <si>
    <t>area of high intensity land use</t>
  </si>
  <si>
    <t>area of regular habitation</t>
  </si>
  <si>
    <t>Prepared:  19 January 2022</t>
  </si>
  <si>
    <t xml:space="preserve"> </t>
  </si>
  <si>
    <r>
      <rPr>
        <i/>
        <sz val="11"/>
        <color theme="1"/>
        <rFont val="Calibri"/>
        <family val="2"/>
        <scheme val="minor"/>
      </rPr>
      <t>Calculations</t>
    </r>
    <r>
      <rPr>
        <sz val="11"/>
        <color theme="1"/>
        <rFont val="Calibri"/>
        <family val="2"/>
        <scheme val="minor"/>
      </rPr>
      <t xml:space="preserve"> - This is the active worksheet in which controlled zones are calculated based on data input from the user.</t>
    </r>
  </si>
  <si>
    <r>
      <t xml:space="preserve">Exclusion Zones for OPD - </t>
    </r>
    <r>
      <rPr>
        <sz val="11"/>
        <color theme="1"/>
        <rFont val="Calibri"/>
        <family val="2"/>
        <scheme val="minor"/>
      </rPr>
      <t xml:space="preserve">This is an informative worksheet only, not related to the determination of controlled zones.  It provides information on exclusion zones for outdoor pyrotechnic displays (OPD) for varying sizes of aerial shells.  </t>
    </r>
  </si>
  <si>
    <r>
      <rPr>
        <i/>
        <sz val="11"/>
        <color theme="1"/>
        <rFont val="Calibri"/>
        <family val="2"/>
        <scheme val="minor"/>
      </rPr>
      <t>Read Me</t>
    </r>
    <r>
      <rPr>
        <sz val="11"/>
        <color theme="1"/>
        <rFont val="Calibri"/>
        <family val="2"/>
        <scheme val="minor"/>
      </rPr>
      <t xml:space="preserve"> - This worksheet.  Provides a general introduction and disclaimer.  The information in this worksheet must be read carefully before the spreadsheet is 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</si>
</sst>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4"/>
      <color theme="1"/>
      <name val="Calibri"/>
      <family val="2"/>
      <scheme val="minor"/>
    </font>
    <font>
      <b/>
      <sz val="18"/>
      <color theme="1"/>
      <name val="Calibri"/>
      <family val="2"/>
      <scheme val="minor"/>
    </font>
    <font>
      <b/>
      <sz val="12"/>
      <color theme="1"/>
      <name val="Calibri"/>
      <family val="2"/>
      <scheme val="minor"/>
    </font>
    <font>
      <b/>
      <sz val="20"/>
      <color theme="1" tint="4.9989318521683403E-2"/>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9" tint="0.39997558519241921"/>
        <bgColor indexed="64"/>
      </patternFill>
    </fill>
  </fills>
  <borders count="2">
    <border>
      <left/>
      <right/>
      <top/>
      <bottom/>
      <diagonal/>
    </border>
    <border>
      <left/>
      <right/>
      <top/>
      <bottom style="thin">
        <color indexed="64"/>
      </bottom>
      <diagonal/>
    </border>
  </borders>
  <cellStyleXfs count="1">
    <xf numFmtId="0" fontId="0" fillId="0" borderId="0"/>
  </cellStyleXfs>
  <cellXfs count="44">
    <xf numFmtId="0" fontId="0" fillId="0" borderId="0" xfId="0"/>
    <xf numFmtId="0" fontId="1" fillId="0" borderId="0" xfId="0" applyFont="1"/>
    <xf numFmtId="0" fontId="0" fillId="0" borderId="0" xfId="0" applyFont="1"/>
    <xf numFmtId="0" fontId="1" fillId="0" borderId="0" xfId="0" applyFont="1" applyFill="1"/>
    <xf numFmtId="0" fontId="0" fillId="0" borderId="0" xfId="0" applyFill="1"/>
    <xf numFmtId="0" fontId="0" fillId="0" borderId="0" xfId="0" applyFill="1" applyAlignment="1">
      <alignment horizontal="left"/>
    </xf>
    <xf numFmtId="0" fontId="0" fillId="0" borderId="0" xfId="0" applyAlignment="1">
      <alignment horizontal="left" wrapText="1"/>
    </xf>
    <xf numFmtId="0" fontId="0" fillId="3" borderId="0" xfId="0" applyFill="1" applyProtection="1">
      <protection locked="0"/>
    </xf>
    <xf numFmtId="0" fontId="2" fillId="0" borderId="0" xfId="0" applyFont="1"/>
    <xf numFmtId="0" fontId="2" fillId="0" borderId="0" xfId="0" applyFont="1" applyAlignment="1">
      <alignment horizontal="left" wrapText="1"/>
    </xf>
    <xf numFmtId="0" fontId="0" fillId="0" borderId="0" xfId="0" applyAlignment="1">
      <alignment wrapText="1"/>
    </xf>
    <xf numFmtId="0" fontId="0" fillId="0" borderId="0" xfId="0" applyFont="1" applyAlignment="1">
      <alignment horizontal="left" wrapText="1"/>
    </xf>
    <xf numFmtId="0" fontId="3" fillId="0" borderId="0" xfId="0" applyFont="1" applyAlignment="1">
      <alignment wrapText="1"/>
    </xf>
    <xf numFmtId="0" fontId="0" fillId="0" borderId="0" xfId="0" applyAlignment="1"/>
    <xf numFmtId="0" fontId="3" fillId="0" borderId="0" xfId="0" applyFont="1" applyAlignment="1"/>
    <xf numFmtId="0" fontId="5" fillId="0" borderId="0" xfId="0" applyFont="1"/>
    <xf numFmtId="0" fontId="0" fillId="0" borderId="0" xfId="0" applyAlignment="1">
      <alignment horizontal="left"/>
    </xf>
    <xf numFmtId="0" fontId="6" fillId="0" borderId="1" xfId="0" applyFont="1" applyFill="1" applyBorder="1"/>
    <xf numFmtId="0" fontId="0" fillId="0" borderId="0" xfId="0" applyFill="1" applyAlignment="1">
      <alignment wrapText="1"/>
    </xf>
    <xf numFmtId="0" fontId="6" fillId="0" borderId="0" xfId="0" applyFont="1"/>
    <xf numFmtId="0" fontId="0" fillId="0" borderId="1" xfId="0" applyBorder="1"/>
    <xf numFmtId="0" fontId="0" fillId="3" borderId="0" xfId="0" applyFont="1" applyFill="1" applyAlignment="1">
      <alignment horizontal="left"/>
    </xf>
    <xf numFmtId="0" fontId="0" fillId="2" borderId="0" xfId="0" applyFont="1" applyFill="1" applyAlignment="1">
      <alignment horizontal="left"/>
    </xf>
    <xf numFmtId="0" fontId="0" fillId="2" borderId="0" xfId="0" applyFill="1" applyAlignment="1">
      <alignment horizontal="left"/>
    </xf>
    <xf numFmtId="0" fontId="0" fillId="0" borderId="1" xfId="0" applyBorder="1" applyAlignment="1">
      <alignment wrapText="1"/>
    </xf>
    <xf numFmtId="0" fontId="7" fillId="0" borderId="0" xfId="0" applyFont="1" applyAlignment="1">
      <alignment horizontal="left" wrapText="1"/>
    </xf>
    <xf numFmtId="0" fontId="5" fillId="0" borderId="0" xfId="0" applyFont="1" applyProtection="1"/>
    <xf numFmtId="0" fontId="0" fillId="0" borderId="0" xfId="0" applyProtection="1"/>
    <xf numFmtId="0" fontId="4" fillId="0" borderId="0" xfId="0" applyFont="1" applyProtection="1"/>
    <xf numFmtId="0" fontId="1" fillId="0" borderId="0" xfId="0" applyFont="1" applyProtection="1"/>
    <xf numFmtId="0" fontId="0" fillId="0" borderId="0" xfId="0" applyAlignment="1" applyProtection="1">
      <alignment horizontal="center" wrapText="1"/>
    </xf>
    <xf numFmtId="0" fontId="0" fillId="0" borderId="0" xfId="0" applyFont="1" applyProtection="1"/>
    <xf numFmtId="2" fontId="0" fillId="2" borderId="0" xfId="0" applyNumberFormat="1" applyFill="1" applyProtection="1"/>
    <xf numFmtId="0" fontId="0" fillId="0" borderId="0" xfId="0" applyAlignment="1" applyProtection="1"/>
    <xf numFmtId="0" fontId="0" fillId="0" borderId="0" xfId="0" applyAlignment="1" applyProtection="1">
      <alignment horizontal="center" vertical="center" wrapText="1"/>
    </xf>
    <xf numFmtId="0" fontId="0" fillId="0" borderId="0" xfId="0" applyAlignment="1" applyProtection="1">
      <alignment vertical="center"/>
    </xf>
    <xf numFmtId="2" fontId="0" fillId="0" borderId="0" xfId="0" applyNumberFormat="1" applyProtection="1"/>
    <xf numFmtId="0" fontId="0" fillId="0" borderId="1" xfId="0" applyBorder="1" applyProtection="1"/>
    <xf numFmtId="0" fontId="0" fillId="0" borderId="0" xfId="0" applyAlignment="1" applyProtection="1">
      <alignment horizontal="center"/>
    </xf>
    <xf numFmtId="0" fontId="0" fillId="0" borderId="0" xfId="0" applyAlignment="1" applyProtection="1">
      <alignment horizontal="left" vertical="center" wrapText="1"/>
    </xf>
    <xf numFmtId="0" fontId="0" fillId="0" borderId="0" xfId="0" applyAlignment="1" applyProtection="1">
      <alignment horizontal="center" wrapText="1"/>
    </xf>
    <xf numFmtId="0" fontId="0" fillId="0" borderId="0" xfId="0" applyAlignment="1" applyProtection="1">
      <alignment horizontal="left" wrapText="1"/>
    </xf>
    <xf numFmtId="0" fontId="0" fillId="0" borderId="0" xfId="0" applyAlignment="1" applyProtection="1">
      <alignment horizontal="left"/>
    </xf>
    <xf numFmtId="0" fontId="4" fillId="0" borderId="0" xfId="0" applyFont="1" applyAlignment="1" applyProtection="1">
      <alignment horizontal="center"/>
    </xf>
  </cellXfs>
  <cellStyles count="1">
    <cellStyle name="Normal" xfId="0" builtinId="0"/>
  </cellStyles>
  <dxfs count="0"/>
  <tableStyles count="0" defaultTableStyle="TableStyleMedium2" defaultPivotStyle="PivotStyleMedium9"/>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0</xdr:row>
      <xdr:rowOff>6350</xdr:rowOff>
    </xdr:from>
    <xdr:to>
      <xdr:col>0</xdr:col>
      <xdr:colOff>3063875</xdr:colOff>
      <xdr:row>5</xdr:row>
      <xdr:rowOff>180975</xdr:rowOff>
    </xdr:to>
    <xdr:pic>
      <xdr:nvPicPr>
        <xdr:cNvPr id="2" name="Picture 1">
          <a:extLst>
            <a:ext uri="{FF2B5EF4-FFF2-40B4-BE49-F238E27FC236}">
              <a16:creationId xmlns:a16="http://schemas.microsoft.com/office/drawing/2014/main" id="{D032C1E9-D3D5-49A0-AE0D-A60308413F0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849" b="35862"/>
        <a:stretch/>
      </xdr:blipFill>
      <xdr:spPr>
        <a:xfrm>
          <a:off x="6350" y="6350"/>
          <a:ext cx="3057525" cy="1076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1" dT="2021-06-29T02:49:36.85" personId="{00000000-0000-0000-0000-000000000000}" id="{2C5E26B8-54B3-4F09-8881-08AA4C49A8EF}">
    <text>Regulation 9.27(2)(a):
Public traffic routes of low density and places where people may occasionally be present in numbers up to 200 persons on average in any 24-hour period</text>
  </threadedComment>
  <threadedComment ref="E11" dT="2021-06-29T02:50:09.07" personId="{00000000-0000-0000-0000-000000000000}" id="{6E0A2F1B-12F7-4F23-BB67-BC781302381B}">
    <text>Regulation 9.27(2)(b):
public traffic routes of medium density, places where people may occasionally be present in numbers up to 900 persons on average in any 24-hour period, and the interior of any proximate building within the boundary of the place where people not directly handling explosive substances are present</text>
  </threadedComment>
  <threadedComment ref="F11" dT="2021-06-29T02:50:49.23" personId="{00000000-0000-0000-0000-000000000000}" id="{4226273E-A721-4C79-9262-FA46F64F4FE9}">
    <text>Regulation 9.27(2)(c):
public traffic routes of high density, areas of high intensity land use, or any area where a person may be legally present inside the boundary of the place where the hazardous substance location is located</text>
  </threadedComment>
  <threadedComment ref="G11" dT="2021-06-29T02:51:51.09" personId="{00000000-0000-0000-0000-000000000000}" id="{DD169F70-5212-4B06-A86C-C39F4489EEBE}">
    <text>Regulation 3:
vulnerable facility means any of the following facilities:
(a) buildings of 4 storeys or more, of curtain wall construction with panels more than 1 500 mm square:
(b) buildings of 4 storeys or more with more than 50% of the wall area glazed:
(c) a hospital care institution, residential disability care institution, or rest home (as defined in section 58(4) of the Health and Disability Services (Safety) Act 2001), early childhood education and care centre (as defined in section 10(1) of the Education and Training Act 2020), or school (as established under section 190 of that Act):
(d) public buildings or structures of historic value:
(e) major transport and traffic terminals such as railway stations and airports handling more than 1 800 people in 24 hours:
(f) major public utilities whose service could be disrupted by a blast of 5 kPa:
(g) any similar facilities.</text>
  </threadedComment>
  <threadedComment ref="D14" dT="2021-06-29T02:49:36.85" personId="{00000000-0000-0000-0000-000000000000}" id="{520D9A83-050D-427B-9E82-C9D3089BE060}">
    <text>Regulation 9.27(2)(a):
Public traffic routes of low density and places where people may occasionally be present in numbers up to 200 persons on average in any 24-hour period</text>
  </threadedComment>
  <threadedComment ref="E14" dT="2021-06-29T02:50:09.07" personId="{00000000-0000-0000-0000-000000000000}" id="{843AD50A-EBAC-4AC6-B196-D869ADA111D4}">
    <text>Regulation 9.27(2)(b):
public traffic routes of medium density, places where people may occasionally be present in numbers up to 900 persons on average in any 24-hour period, and the interior of any proximate building within the boundary of the place where people not directly handling explosive substances are present</text>
  </threadedComment>
  <threadedComment ref="F14" dT="2021-06-29T02:50:49.23" personId="{00000000-0000-0000-0000-000000000000}" id="{8FD00768-9741-446E-A772-69106AC682C4}">
    <text>Regulation 9.27(2)(c):
public traffic routes of high density, areas of high intensity land use, or any area where a person may be legally present inside the boundary of the place where the hazardous substance location is located</text>
  </threadedComment>
  <threadedComment ref="G14" dT="2021-06-29T02:51:51.09" personId="{00000000-0000-0000-0000-000000000000}" id="{80F43204-95F8-49CF-98E7-1AF530544318}">
    <text>Regulation 3:
vulnerable facility means any of the following facilities:
(a) buildings of 4 storeys or more, of curtain wall construction with panels more than 1 500 mm square:
(b) buildings of 4 storeys or more with more than 50% of the wall area glazed:
(c) a hospital care institution, residential disability care institution, or rest home (as defined in section 58(4) of the Health and Disability Services (Safety) Act 2001), early childhood education and care centre (as defined in section 10(1) of the Education and Training Act 2020), or school (as established under section 190 of that Act):
(d) public buildings or structures of historic value:
(e) major transport and traffic terminals such as railway stations and airports handling more than 1 800 people in 24 hours:
(f) major public utilities whose service could be disrupted by a blast of 5 kPa:
(g) any similar facilities.</text>
  </threadedComment>
  <threadedComment ref="C17" dT="2022-01-18T20:18:26.30" personId="{00000000-0000-0000-0000-000000000000}" id="{8D30D854-9DCB-4E84-A2B4-246EF9775497}">
    <text>low density, in relation to a public traffic route, means not more than an average per 24 hours of—
(a) 1 000 vehicles on a road; or
(b) 50 rail wagons on a railway; or
(c) 400 people on a waterway; or
(d) 200 people along a public right of way</text>
  </threadedComment>
  <threadedComment ref="D17" dT="2022-01-18T20:17:54.80" personId="{00000000-0000-0000-0000-000000000000}" id="{5B485B7A-BE3E-40B6-A48F-9BCEFD0E0E72}">
    <text>medium density, in relation to a public traffic route, means more than low density but not more than an average per 24 hours of—
(a) 5 000 vehicles on a road; or
(b) 250 rail wagons on a railway; or
(c) 1 800 people on a waterway; or
(d) 900 people along a public right of way</text>
  </threadedComment>
  <threadedComment ref="E17" dT="2022-01-18T20:17:25.82" personId="{00000000-0000-0000-0000-000000000000}" id="{1F726127-65ED-46A4-B75D-3C6DD3A285D5}">
    <text>high density, in relation to a public traffic route, means more than medium density</text>
  </threadedComment>
  <threadedComment ref="F17" dT="2022-01-18T20:19:44.23" personId="{00000000-0000-0000-0000-000000000000}" id="{3CADAFA3-0245-43BD-9F28-BCCB93728FBE}">
    <text>area of high intensity land use, in relation to an area beyond the boundary of a place where a hazardous substance location is situated, includes an area of regular habitation, any other hazardous substance location, and a high density traffic route</text>
  </threadedComment>
  <threadedComment ref="G17" dT="2022-01-18T20:20:13.81" personId="{00000000-0000-0000-0000-000000000000}" id="{0066B2C8-C122-48F3-9AED-03392E721B59}">
    <text>area of regular habitation includes any dwelling, hospital, school, airport, commercial premises, office, or other area where people regularly congregate</text>
  </threadedComment>
  <threadedComment ref="D34" dT="2021-12-14T03:34:37.34" personId="{00000000-0000-0000-0000-000000000000}" id="{FB8C773D-BC5C-4CDD-B4CD-805E4B77DF55}">
    <text>special-purpose transport container of equivalent strength to a standard ISO transport container of 6 m in length and approximately 2.6 m in height</text>
  </threadedComment>
  <threadedComment ref="D37" dT="2021-12-14T03:34:37.34" personId="{00000000-0000-0000-0000-000000000000}" id="{D777DC5F-7438-4B13-8BA8-8E44D411E728}">
    <text>special-purpose transport container of equivalent strength to a standard ISO transport container of 6 m in length and approximately 2.6 m in height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5560A-1ADC-4116-864F-079580747694}">
  <dimension ref="A4:A33"/>
  <sheetViews>
    <sheetView tabSelected="1" workbookViewId="0">
      <selection activeCell="A4" sqref="A4"/>
    </sheetView>
  </sheetViews>
  <sheetFormatPr defaultRowHeight="14.5" x14ac:dyDescent="0.35"/>
  <cols>
    <col min="1" max="1" width="167" customWidth="1"/>
  </cols>
  <sheetData>
    <row r="4" spans="1:1" x14ac:dyDescent="0.35">
      <c r="A4" t="s">
        <v>111</v>
      </c>
    </row>
    <row r="6" spans="1:1" ht="63" customHeight="1" x14ac:dyDescent="0.6">
      <c r="A6" s="25" t="s">
        <v>52</v>
      </c>
    </row>
    <row r="7" spans="1:1" s="8" customFormat="1" ht="82.5" customHeight="1" x14ac:dyDescent="0.35">
      <c r="A7" s="9" t="s">
        <v>53</v>
      </c>
    </row>
    <row r="8" spans="1:1" ht="47.5" customHeight="1" x14ac:dyDescent="0.35">
      <c r="A8" s="10" t="s">
        <v>83</v>
      </c>
    </row>
    <row r="11" spans="1:1" x14ac:dyDescent="0.35">
      <c r="A11" s="1" t="s">
        <v>54</v>
      </c>
    </row>
    <row r="12" spans="1:1" x14ac:dyDescent="0.35">
      <c r="A12" t="s">
        <v>55</v>
      </c>
    </row>
    <row r="13" spans="1:1" ht="18.75" customHeight="1" x14ac:dyDescent="0.35">
      <c r="A13" s="13" t="s">
        <v>114</v>
      </c>
    </row>
    <row r="14" spans="1:1" ht="19.5" customHeight="1" x14ac:dyDescent="0.35">
      <c r="A14" s="10" t="s">
        <v>112</v>
      </c>
    </row>
    <row r="15" spans="1:1" ht="21" hidden="1" customHeight="1" x14ac:dyDescent="0.35">
      <c r="A15" s="14" t="s">
        <v>56</v>
      </c>
    </row>
    <row r="16" spans="1:1" ht="38.25" customHeight="1" x14ac:dyDescent="0.35">
      <c r="A16" s="12" t="s">
        <v>113</v>
      </c>
    </row>
    <row r="23" spans="1:1" x14ac:dyDescent="0.35">
      <c r="A23" s="1" t="s">
        <v>0</v>
      </c>
    </row>
    <row r="24" spans="1:1" ht="39.65" customHeight="1" x14ac:dyDescent="0.35">
      <c r="A24" s="11" t="s">
        <v>87</v>
      </c>
    </row>
    <row r="25" spans="1:1" ht="51.75" customHeight="1" x14ac:dyDescent="0.35">
      <c r="A25" s="10" t="s">
        <v>88</v>
      </c>
    </row>
    <row r="26" spans="1:1" ht="40" customHeight="1" x14ac:dyDescent="0.35">
      <c r="A26" s="6" t="s">
        <v>57</v>
      </c>
    </row>
    <row r="27" spans="1:1" ht="27" customHeight="1" x14ac:dyDescent="0.35">
      <c r="A27" s="10" t="s">
        <v>86</v>
      </c>
    </row>
    <row r="28" spans="1:1" x14ac:dyDescent="0.35">
      <c r="A28" s="10"/>
    </row>
    <row r="29" spans="1:1" x14ac:dyDescent="0.35">
      <c r="A29" s="10"/>
    </row>
    <row r="30" spans="1:1" ht="16" customHeight="1" x14ac:dyDescent="0.35">
      <c r="A30" s="3"/>
    </row>
    <row r="31" spans="1:1" x14ac:dyDescent="0.35">
      <c r="A31" s="1" t="s">
        <v>50</v>
      </c>
    </row>
    <row r="32" spans="1:1" x14ac:dyDescent="0.35">
      <c r="A32" t="s">
        <v>51</v>
      </c>
    </row>
    <row r="33" spans="1:1" ht="20.5" customHeight="1" x14ac:dyDescent="0.35">
      <c r="A33" t="s">
        <v>110</v>
      </c>
    </row>
  </sheetData>
  <sheetProtection algorithmName="SHA-512" hashValue="1A0dn1wt+xIKfua+0LTkSmGzAtL3L+S+XhBemMsD1zL1C1wqVSVxlCK7Uemlew5xIjWHNpPuQiVFEoD00oKsFw==" saltValue="mUpJbZrQsQ4O9rkPskyOkg==" spinCount="100000" sheet="1" objects="1" scenarios="1"/>
  <pageMargins left="0.70866141732283472" right="0.70866141732283472" top="0.74803149606299213" bottom="0.74803149606299213" header="0.31496062992125984" footer="0.31496062992125984"/>
  <pageSetup paperSize="9" scale="80" orientation="portrait" r:id="rId1"/>
  <headerFooter>
    <oddFooter>&amp;L&amp;1#&amp;"Calibri"&amp;10&amp;K000000UNCLASSIFIED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2D6-C0C3-4883-B2D2-B596013A4613}">
  <dimension ref="A1:P39"/>
  <sheetViews>
    <sheetView zoomScale="90" zoomScaleNormal="90" workbookViewId="0">
      <selection activeCell="C10" sqref="C10"/>
    </sheetView>
  </sheetViews>
  <sheetFormatPr defaultColWidth="9.1796875" defaultRowHeight="14.5" x14ac:dyDescent="0.35"/>
  <cols>
    <col min="1" max="1" width="32.54296875" style="27" bestFit="1" customWidth="1"/>
    <col min="2" max="2" width="9.1796875" style="27"/>
    <col min="3" max="3" width="12.1796875" style="27" customWidth="1"/>
    <col min="4" max="4" width="32.453125" style="27" customWidth="1"/>
    <col min="5" max="5" width="26.26953125" style="27" bestFit="1" customWidth="1"/>
    <col min="6" max="6" width="29" style="27" customWidth="1"/>
    <col min="7" max="7" width="24.7265625" style="27" customWidth="1"/>
    <col min="8" max="16384" width="9.1796875" style="27"/>
  </cols>
  <sheetData>
    <row r="1" spans="1:16" ht="30" customHeight="1" x14ac:dyDescent="0.55000000000000004">
      <c r="A1" s="26" t="s">
        <v>58</v>
      </c>
    </row>
    <row r="2" spans="1:16" ht="71.25" customHeight="1" x14ac:dyDescent="0.35">
      <c r="A2" s="41" t="s">
        <v>77</v>
      </c>
      <c r="B2" s="41"/>
      <c r="C2" s="41"/>
      <c r="D2" s="41"/>
      <c r="E2" s="41"/>
      <c r="F2" s="41"/>
      <c r="G2" s="41"/>
    </row>
    <row r="3" spans="1:16" ht="55.5" customHeight="1" x14ac:dyDescent="0.35">
      <c r="A3" s="41" t="s">
        <v>89</v>
      </c>
      <c r="B3" s="41"/>
      <c r="C3" s="41"/>
      <c r="D3" s="41"/>
      <c r="E3" s="41"/>
      <c r="F3" s="41"/>
      <c r="G3" s="41"/>
    </row>
    <row r="4" spans="1:16" ht="27" customHeight="1" x14ac:dyDescent="0.35">
      <c r="A4" s="42" t="s">
        <v>97</v>
      </c>
      <c r="B4" s="42"/>
      <c r="C4" s="42"/>
      <c r="D4" s="42"/>
      <c r="E4" s="42"/>
      <c r="F4" s="42"/>
      <c r="G4" s="42"/>
    </row>
    <row r="5" spans="1:16" ht="40.5" customHeight="1" x14ac:dyDescent="0.45">
      <c r="A5" s="28" t="s">
        <v>59</v>
      </c>
    </row>
    <row r="6" spans="1:16" ht="44.5" customHeight="1" x14ac:dyDescent="0.35">
      <c r="A6" s="41" t="s">
        <v>85</v>
      </c>
      <c r="B6" s="41"/>
      <c r="C6" s="41"/>
      <c r="D6" s="41"/>
      <c r="E6" s="41"/>
      <c r="F6" s="41"/>
      <c r="G6" s="41"/>
    </row>
    <row r="7" spans="1:16" ht="21.75" customHeight="1" x14ac:dyDescent="0.35">
      <c r="A7" s="27" t="s">
        <v>62</v>
      </c>
    </row>
    <row r="8" spans="1:16" ht="18.649999999999999" customHeight="1" x14ac:dyDescent="0.35"/>
    <row r="9" spans="1:16" ht="46.5" customHeight="1" x14ac:dyDescent="0.45">
      <c r="D9" s="43" t="s">
        <v>60</v>
      </c>
      <c r="E9" s="43"/>
      <c r="F9" s="43"/>
      <c r="G9" s="43"/>
    </row>
    <row r="10" spans="1:16" ht="18.5" x14ac:dyDescent="0.45">
      <c r="A10" s="28" t="s">
        <v>1</v>
      </c>
    </row>
    <row r="11" spans="1:16" ht="30" customHeight="1" x14ac:dyDescent="0.35">
      <c r="A11" s="29" t="s">
        <v>2</v>
      </c>
      <c r="C11" s="27" t="s">
        <v>61</v>
      </c>
      <c r="D11" s="30" t="s">
        <v>70</v>
      </c>
      <c r="E11" s="30" t="s">
        <v>78</v>
      </c>
      <c r="F11" s="30" t="s">
        <v>71</v>
      </c>
      <c r="G11" s="30" t="s">
        <v>72</v>
      </c>
    </row>
    <row r="12" spans="1:16" ht="25" customHeight="1" x14ac:dyDescent="0.35">
      <c r="A12" s="31" t="s">
        <v>3</v>
      </c>
      <c r="C12" s="7">
        <v>1</v>
      </c>
      <c r="D12" s="32">
        <f>(C12^(1/3))*'Effects of Blast Overpressure'!$B$13</f>
        <v>11.2</v>
      </c>
      <c r="E12" s="32">
        <f>(C12^(1/3))*'Effects of Blast Overpressure'!$B$12</f>
        <v>14.8</v>
      </c>
      <c r="F12" s="32">
        <f>(C12^(1/3))*'Effects of Blast Overpressure'!$B$11</f>
        <v>22.2</v>
      </c>
      <c r="G12" s="32">
        <f>(C12^(1/3))*'Effects of Blast Overpressure'!$B$10</f>
        <v>44.4</v>
      </c>
    </row>
    <row r="13" spans="1:16" ht="25" customHeight="1" x14ac:dyDescent="0.35">
      <c r="A13" s="31"/>
    </row>
    <row r="14" spans="1:16" ht="30" customHeight="1" x14ac:dyDescent="0.35">
      <c r="A14" s="29" t="s">
        <v>4</v>
      </c>
      <c r="C14" s="27" t="s">
        <v>61</v>
      </c>
      <c r="D14" s="30" t="s">
        <v>70</v>
      </c>
      <c r="E14" s="30" t="s">
        <v>78</v>
      </c>
      <c r="F14" s="30" t="s">
        <v>71</v>
      </c>
      <c r="G14" s="30" t="s">
        <v>72</v>
      </c>
      <c r="L14" s="40"/>
      <c r="M14" s="38"/>
      <c r="N14" s="38"/>
      <c r="O14" s="38"/>
      <c r="P14" s="38"/>
    </row>
    <row r="15" spans="1:16" ht="25" customHeight="1" x14ac:dyDescent="0.35">
      <c r="A15" s="31" t="s">
        <v>5</v>
      </c>
      <c r="C15" s="7">
        <v>1</v>
      </c>
      <c r="D15" s="32">
        <f>(C15^(1/3))*'Effects of Blast Overpressure'!$B$23</f>
        <v>4.3</v>
      </c>
      <c r="E15" s="32">
        <f>(C15^(1/3))*'Effects of Blast Overpressure'!$B$23</f>
        <v>4.3</v>
      </c>
      <c r="F15" s="32">
        <f>(C15^(1/3))*'Effects of Blast Overpressure'!$B$22</f>
        <v>6.4</v>
      </c>
      <c r="G15" s="32">
        <f>(C15^(1/3))*'Effects of Blast Overpressure'!$B$10</f>
        <v>44.4</v>
      </c>
    </row>
    <row r="16" spans="1:16" x14ac:dyDescent="0.35">
      <c r="A16" s="31"/>
    </row>
    <row r="17" spans="1:7" x14ac:dyDescent="0.35">
      <c r="A17" s="37" t="s">
        <v>104</v>
      </c>
      <c r="B17" s="37"/>
      <c r="C17" s="37" t="s">
        <v>105</v>
      </c>
      <c r="D17" s="37" t="s">
        <v>106</v>
      </c>
      <c r="E17" s="37" t="s">
        <v>107</v>
      </c>
      <c r="F17" s="37" t="s">
        <v>108</v>
      </c>
      <c r="G17" s="37" t="s">
        <v>109</v>
      </c>
    </row>
    <row r="18" spans="1:7" ht="25" customHeight="1" x14ac:dyDescent="0.45">
      <c r="A18" s="28" t="s">
        <v>11</v>
      </c>
    </row>
    <row r="19" spans="1:7" ht="35.25" customHeight="1" x14ac:dyDescent="0.35">
      <c r="A19" s="29" t="s">
        <v>12</v>
      </c>
      <c r="C19" s="27" t="s">
        <v>61</v>
      </c>
      <c r="D19" s="27" t="s">
        <v>13</v>
      </c>
    </row>
    <row r="20" spans="1:7" ht="25" customHeight="1" x14ac:dyDescent="0.35">
      <c r="A20" s="31" t="s">
        <v>14</v>
      </c>
      <c r="C20" s="7">
        <v>1</v>
      </c>
      <c r="D20" s="32">
        <f>(C20^(1/3))*'Effects of Blast Overpressure'!$B$21</f>
        <v>10</v>
      </c>
    </row>
    <row r="21" spans="1:7" ht="25" customHeight="1" x14ac:dyDescent="0.35"/>
    <row r="22" spans="1:7" x14ac:dyDescent="0.35">
      <c r="A22" s="29" t="s">
        <v>15</v>
      </c>
      <c r="C22" s="27" t="s">
        <v>61</v>
      </c>
      <c r="D22" s="27" t="s">
        <v>16</v>
      </c>
    </row>
    <row r="23" spans="1:7" ht="25" customHeight="1" x14ac:dyDescent="0.35">
      <c r="A23" s="31" t="s">
        <v>17</v>
      </c>
      <c r="C23" s="7">
        <v>1</v>
      </c>
      <c r="D23" s="32">
        <f>(C23^(1/3))*'Effects of Blast Overpressure'!$B$16</f>
        <v>7.2</v>
      </c>
    </row>
    <row r="24" spans="1:7" ht="25" customHeight="1" x14ac:dyDescent="0.35">
      <c r="A24" s="37"/>
      <c r="B24" s="37"/>
      <c r="C24" s="37"/>
      <c r="D24" s="37"/>
      <c r="E24" s="37"/>
      <c r="F24" s="37"/>
      <c r="G24" s="37"/>
    </row>
    <row r="25" spans="1:7" ht="18.5" x14ac:dyDescent="0.45">
      <c r="A25" s="28" t="s">
        <v>6</v>
      </c>
    </row>
    <row r="26" spans="1:7" x14ac:dyDescent="0.35">
      <c r="A26" s="29" t="s">
        <v>7</v>
      </c>
    </row>
    <row r="27" spans="1:7" ht="30.75" customHeight="1" x14ac:dyDescent="0.35">
      <c r="A27" s="31" t="s">
        <v>8</v>
      </c>
      <c r="C27" s="39" t="s">
        <v>92</v>
      </c>
      <c r="D27" s="39"/>
      <c r="E27" s="39"/>
      <c r="F27" s="39"/>
      <c r="G27" s="39"/>
    </row>
    <row r="28" spans="1:7" ht="25" customHeight="1" x14ac:dyDescent="0.35">
      <c r="C28" s="39"/>
      <c r="D28" s="39"/>
      <c r="E28" s="39"/>
      <c r="F28" s="39"/>
      <c r="G28" s="39"/>
    </row>
    <row r="29" spans="1:7" x14ac:dyDescent="0.35">
      <c r="A29" s="31" t="s">
        <v>9</v>
      </c>
      <c r="C29" s="39"/>
      <c r="D29" s="39"/>
      <c r="E29" s="39"/>
      <c r="F29" s="39"/>
      <c r="G29" s="39"/>
    </row>
    <row r="30" spans="1:7" ht="25" customHeight="1" x14ac:dyDescent="0.35">
      <c r="C30" s="39"/>
      <c r="D30" s="39"/>
      <c r="E30" s="39"/>
      <c r="F30" s="39"/>
      <c r="G30" s="39"/>
    </row>
    <row r="31" spans="1:7" ht="25" customHeight="1" x14ac:dyDescent="0.35">
      <c r="A31" s="29" t="s">
        <v>69</v>
      </c>
      <c r="C31" s="39"/>
      <c r="D31" s="39"/>
      <c r="E31" s="39"/>
      <c r="F31" s="39"/>
      <c r="G31" s="39"/>
    </row>
    <row r="32" spans="1:7" x14ac:dyDescent="0.35">
      <c r="A32" s="31" t="s">
        <v>10</v>
      </c>
      <c r="C32" s="39"/>
      <c r="D32" s="39"/>
      <c r="E32" s="39"/>
      <c r="F32" s="39"/>
      <c r="G32" s="39"/>
    </row>
    <row r="33" spans="1:7" ht="24.75" customHeight="1" x14ac:dyDescent="0.35">
      <c r="A33" s="37"/>
      <c r="B33" s="37"/>
      <c r="C33" s="37"/>
      <c r="D33" s="37"/>
      <c r="E33" s="37"/>
      <c r="F33" s="37"/>
      <c r="G33" s="37"/>
    </row>
    <row r="34" spans="1:7" ht="25.5" customHeight="1" x14ac:dyDescent="0.45">
      <c r="A34" s="28" t="s">
        <v>101</v>
      </c>
      <c r="D34" s="38" t="s">
        <v>96</v>
      </c>
      <c r="E34" s="38"/>
      <c r="F34" s="38"/>
      <c r="G34" s="33"/>
    </row>
    <row r="35" spans="1:7" ht="25.5" customHeight="1" x14ac:dyDescent="0.35">
      <c r="A35" s="29" t="s">
        <v>102</v>
      </c>
      <c r="C35" s="27" t="s">
        <v>61</v>
      </c>
      <c r="D35" s="34" t="s">
        <v>98</v>
      </c>
      <c r="E35" s="35"/>
      <c r="F35" s="34" t="s">
        <v>99</v>
      </c>
    </row>
    <row r="36" spans="1:7" ht="21.75" customHeight="1" x14ac:dyDescent="0.35">
      <c r="A36" s="31" t="s">
        <v>93</v>
      </c>
      <c r="C36" s="7">
        <v>1</v>
      </c>
      <c r="D36" s="32">
        <f>(C36^(1/3))*'Effects of Blast Overpressure'!$B$16</f>
        <v>7.2</v>
      </c>
      <c r="E36" s="36"/>
      <c r="F36" s="32">
        <f>(C36^(1/3))*'Effects of Blast Overpressure'!$B$12</f>
        <v>14.8</v>
      </c>
    </row>
    <row r="37" spans="1:7" x14ac:dyDescent="0.35">
      <c r="D37" s="38" t="s">
        <v>96</v>
      </c>
      <c r="E37" s="38"/>
      <c r="F37" s="38"/>
    </row>
    <row r="38" spans="1:7" ht="29" x14ac:dyDescent="0.35">
      <c r="A38" s="29" t="s">
        <v>103</v>
      </c>
      <c r="C38" s="27" t="s">
        <v>61</v>
      </c>
      <c r="D38" s="34" t="s">
        <v>98</v>
      </c>
      <c r="F38" s="34" t="s">
        <v>99</v>
      </c>
    </row>
    <row r="39" spans="1:7" ht="23.25" customHeight="1" x14ac:dyDescent="0.35">
      <c r="A39" s="31" t="s">
        <v>94</v>
      </c>
      <c r="C39" s="7">
        <v>1</v>
      </c>
      <c r="D39" s="32">
        <f>(C39^(1/3))*'Effects of Blast Overpressure'!$B$24</f>
        <v>3.2</v>
      </c>
      <c r="E39" s="36"/>
      <c r="F39" s="32">
        <f>(C39^(1/3))*'Effects of Blast Overpressure'!$B$23</f>
        <v>4.3</v>
      </c>
    </row>
  </sheetData>
  <sheetProtection algorithmName="SHA-512" hashValue="v/K95ykPpAdmWjBP1+8tBXbKTAczupBON/N6SkQT2nvxwuWFP96F16HBZXC3rZg/rzMxcK/cgUZru88lh7wE7Q==" saltValue="qLNZ4vbn8Oz8dfRnGR2r3Q==" spinCount="100000" sheet="1" objects="1" scenarios="1"/>
  <mergeCells count="9">
    <mergeCell ref="D37:F37"/>
    <mergeCell ref="C27:G32"/>
    <mergeCell ref="D34:F34"/>
    <mergeCell ref="L14:P14"/>
    <mergeCell ref="A2:G2"/>
    <mergeCell ref="A3:G3"/>
    <mergeCell ref="A6:G6"/>
    <mergeCell ref="A4:G4"/>
    <mergeCell ref="D9:G9"/>
  </mergeCells>
  <pageMargins left="0.7" right="0.7" top="0.75" bottom="0.75" header="0.3" footer="0.3"/>
  <pageSetup paperSize="9" orientation="portrait" r:id="rId1"/>
  <headerFooter>
    <oddFooter>&amp;L&amp;1#&amp;"Calibri"&amp;10&amp;K000000UNCLASSIFIED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2586-DCBA-4AD6-8C04-E150C122F22C}">
  <dimension ref="A1:C24"/>
  <sheetViews>
    <sheetView zoomScale="80" zoomScaleNormal="80" workbookViewId="0">
      <selection activeCell="C14" sqref="C14"/>
    </sheetView>
  </sheetViews>
  <sheetFormatPr defaultRowHeight="14.5" x14ac:dyDescent="0.35"/>
  <cols>
    <col min="1" max="1" width="28.26953125" customWidth="1"/>
    <col min="2" max="2" width="20" customWidth="1"/>
    <col min="3" max="3" width="139.453125" customWidth="1"/>
  </cols>
  <sheetData>
    <row r="1" spans="1:3" ht="30" customHeight="1" x14ac:dyDescent="0.55000000000000004">
      <c r="A1" s="15" t="s">
        <v>18</v>
      </c>
    </row>
    <row r="2" spans="1:3" ht="27.75" customHeight="1" x14ac:dyDescent="0.35">
      <c r="A2" t="s">
        <v>63</v>
      </c>
    </row>
    <row r="3" spans="1:3" ht="21.75" customHeight="1" x14ac:dyDescent="0.35">
      <c r="A3" t="s">
        <v>64</v>
      </c>
    </row>
    <row r="5" spans="1:3" s="4" customFormat="1" ht="15.5" x14ac:dyDescent="0.35">
      <c r="A5" s="17" t="s">
        <v>19</v>
      </c>
      <c r="B5" s="17" t="s">
        <v>20</v>
      </c>
      <c r="C5" s="17" t="s">
        <v>21</v>
      </c>
    </row>
    <row r="6" spans="1:3" s="4" customFormat="1" ht="29.25" customHeight="1" x14ac:dyDescent="0.35">
      <c r="A6" s="4" t="s">
        <v>22</v>
      </c>
      <c r="B6" s="5">
        <v>140</v>
      </c>
      <c r="C6" s="18" t="s">
        <v>23</v>
      </c>
    </row>
    <row r="7" spans="1:3" s="4" customFormat="1" x14ac:dyDescent="0.35">
      <c r="A7" s="4" t="s">
        <v>24</v>
      </c>
      <c r="B7" s="5">
        <v>98</v>
      </c>
      <c r="C7" s="18" t="s">
        <v>25</v>
      </c>
    </row>
    <row r="8" spans="1:3" s="4" customFormat="1" x14ac:dyDescent="0.35">
      <c r="A8" s="4" t="s">
        <v>26</v>
      </c>
      <c r="B8" s="5">
        <v>70</v>
      </c>
      <c r="C8" s="18" t="s">
        <v>27</v>
      </c>
    </row>
    <row r="9" spans="1:3" s="4" customFormat="1" ht="29" x14ac:dyDescent="0.35">
      <c r="A9" s="4" t="s">
        <v>28</v>
      </c>
      <c r="B9" s="5">
        <v>55.5</v>
      </c>
      <c r="C9" s="18" t="s">
        <v>29</v>
      </c>
    </row>
    <row r="10" spans="1:3" s="4" customFormat="1" ht="29" x14ac:dyDescent="0.35">
      <c r="A10" s="4" t="s">
        <v>30</v>
      </c>
      <c r="B10" s="5">
        <v>44.4</v>
      </c>
      <c r="C10" s="18" t="s">
        <v>79</v>
      </c>
    </row>
    <row r="11" spans="1:3" s="4" customFormat="1" ht="33.75" customHeight="1" x14ac:dyDescent="0.35">
      <c r="A11" s="4" t="s">
        <v>31</v>
      </c>
      <c r="B11" s="5">
        <v>22.2</v>
      </c>
      <c r="C11" s="18" t="s">
        <v>32</v>
      </c>
    </row>
    <row r="12" spans="1:3" s="4" customFormat="1" ht="29" x14ac:dyDescent="0.35">
      <c r="A12" s="4" t="s">
        <v>33</v>
      </c>
      <c r="B12" s="5">
        <v>14.8</v>
      </c>
      <c r="C12" s="18" t="s">
        <v>34</v>
      </c>
    </row>
    <row r="13" spans="1:3" s="4" customFormat="1" ht="29" x14ac:dyDescent="0.35">
      <c r="A13" s="4" t="s">
        <v>35</v>
      </c>
      <c r="B13" s="5">
        <v>11.2</v>
      </c>
      <c r="C13" s="18" t="s">
        <v>80</v>
      </c>
    </row>
    <row r="14" spans="1:3" s="4" customFormat="1" ht="29" x14ac:dyDescent="0.35">
      <c r="A14" s="4" t="s">
        <v>36</v>
      </c>
      <c r="B14" s="5">
        <v>9.6</v>
      </c>
      <c r="C14" s="18" t="s">
        <v>100</v>
      </c>
    </row>
    <row r="15" spans="1:3" s="4" customFormat="1" ht="19.5" customHeight="1" x14ac:dyDescent="0.35">
      <c r="A15" s="4" t="s">
        <v>37</v>
      </c>
      <c r="B15" s="5">
        <v>8</v>
      </c>
      <c r="C15" s="18" t="s">
        <v>38</v>
      </c>
    </row>
    <row r="16" spans="1:3" s="4" customFormat="1" ht="29" x14ac:dyDescent="0.35">
      <c r="A16" s="4" t="s">
        <v>39</v>
      </c>
      <c r="B16" s="5">
        <v>7.2</v>
      </c>
      <c r="C16" s="18" t="s">
        <v>81</v>
      </c>
    </row>
    <row r="17" spans="1:3" s="4" customFormat="1" ht="30" customHeight="1" x14ac:dyDescent="0.35">
      <c r="A17" s="4" t="s">
        <v>40</v>
      </c>
      <c r="B17" s="5">
        <v>6</v>
      </c>
      <c r="C17" s="18" t="s">
        <v>84</v>
      </c>
    </row>
    <row r="18" spans="1:3" s="4" customFormat="1" ht="32.25" customHeight="1" x14ac:dyDescent="0.35">
      <c r="A18" s="4" t="s">
        <v>41</v>
      </c>
      <c r="B18" s="5">
        <v>3.6</v>
      </c>
      <c r="C18" s="18" t="s">
        <v>82</v>
      </c>
    </row>
    <row r="19" spans="1:3" s="4" customFormat="1" ht="29" x14ac:dyDescent="0.35">
      <c r="A19" s="4" t="s">
        <v>42</v>
      </c>
      <c r="B19" s="5">
        <v>2.4</v>
      </c>
      <c r="C19" s="18" t="s">
        <v>43</v>
      </c>
    </row>
    <row r="20" spans="1:3" x14ac:dyDescent="0.35">
      <c r="B20" s="16"/>
    </row>
    <row r="21" spans="1:3" s="4" customFormat="1" x14ac:dyDescent="0.35">
      <c r="A21" s="4" t="s">
        <v>44</v>
      </c>
      <c r="B21" s="5">
        <v>10</v>
      </c>
    </row>
    <row r="22" spans="1:3" s="4" customFormat="1" x14ac:dyDescent="0.35">
      <c r="A22" s="4" t="s">
        <v>73</v>
      </c>
      <c r="B22" s="5">
        <v>6.4</v>
      </c>
    </row>
    <row r="23" spans="1:3" x14ac:dyDescent="0.35">
      <c r="A23" s="4" t="s">
        <v>74</v>
      </c>
      <c r="B23" s="5">
        <v>4.3</v>
      </c>
    </row>
    <row r="24" spans="1:3" x14ac:dyDescent="0.35">
      <c r="A24" s="4" t="s">
        <v>95</v>
      </c>
      <c r="B24" s="5">
        <v>3.2</v>
      </c>
    </row>
  </sheetData>
  <pageMargins left="0.7" right="0.7" top="0.75" bottom="0.75" header="0.3" footer="0.3"/>
  <pageSetup paperSize="9" orientation="portrait" r:id="rId1"/>
  <headerFooter>
    <oddFooter>&amp;L&amp;1#&amp;"Calibri"&amp;10&amp;K000000UNCLASSIFIED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0FFC-3DF2-4EA3-A573-6F4E40CB0C3A}">
  <dimension ref="A1:M16"/>
  <sheetViews>
    <sheetView zoomScaleNormal="100" workbookViewId="0">
      <selection activeCell="H5" sqref="H5"/>
    </sheetView>
  </sheetViews>
  <sheetFormatPr defaultRowHeight="14.5" x14ac:dyDescent="0.35"/>
  <cols>
    <col min="2" max="2" width="14.26953125" customWidth="1"/>
    <col min="4" max="4" width="13.453125" customWidth="1"/>
    <col min="5" max="5" width="20.81640625" customWidth="1"/>
    <col min="10" max="10" width="13.26953125" customWidth="1"/>
    <col min="12" max="12" width="13" customWidth="1"/>
    <col min="13" max="13" width="21" customWidth="1"/>
  </cols>
  <sheetData>
    <row r="1" spans="1:13" ht="30" customHeight="1" x14ac:dyDescent="0.55000000000000004">
      <c r="A1" s="15" t="s">
        <v>65</v>
      </c>
    </row>
    <row r="2" spans="1:13" ht="27.75" customHeight="1" x14ac:dyDescent="0.35">
      <c r="A2" s="2" t="s">
        <v>75</v>
      </c>
    </row>
    <row r="3" spans="1:13" x14ac:dyDescent="0.35">
      <c r="A3" s="2" t="s">
        <v>68</v>
      </c>
    </row>
    <row r="4" spans="1:13" ht="27" customHeight="1" x14ac:dyDescent="0.35">
      <c r="A4" s="1"/>
    </row>
    <row r="5" spans="1:13" ht="15.5" x14ac:dyDescent="0.35">
      <c r="A5" s="19" t="s">
        <v>90</v>
      </c>
      <c r="I5" s="19" t="s">
        <v>91</v>
      </c>
    </row>
    <row r="6" spans="1:13" ht="45.75" customHeight="1" x14ac:dyDescent="0.35">
      <c r="C6" s="20" t="s">
        <v>45</v>
      </c>
      <c r="D6" s="20"/>
      <c r="E6" s="24" t="s">
        <v>76</v>
      </c>
      <c r="K6" s="20" t="s">
        <v>45</v>
      </c>
      <c r="L6" s="20"/>
      <c r="M6" s="24" t="s">
        <v>76</v>
      </c>
    </row>
    <row r="7" spans="1:13" ht="25.5" customHeight="1" x14ac:dyDescent="0.35">
      <c r="A7" s="2" t="s">
        <v>46</v>
      </c>
      <c r="C7" s="21" t="s">
        <v>66</v>
      </c>
      <c r="D7" s="16"/>
      <c r="E7" s="22">
        <v>50</v>
      </c>
      <c r="I7" s="2" t="s">
        <v>47</v>
      </c>
      <c r="K7" s="21" t="s">
        <v>66</v>
      </c>
      <c r="L7" s="16"/>
      <c r="M7" s="22">
        <v>50</v>
      </c>
    </row>
    <row r="8" spans="1:13" x14ac:dyDescent="0.35">
      <c r="C8" s="21">
        <v>75</v>
      </c>
      <c r="D8" s="16"/>
      <c r="E8" s="22">
        <v>50</v>
      </c>
      <c r="K8" s="21">
        <v>75</v>
      </c>
      <c r="L8" s="16"/>
      <c r="M8" s="22">
        <v>100</v>
      </c>
    </row>
    <row r="9" spans="1:13" x14ac:dyDescent="0.35">
      <c r="C9" s="21">
        <v>100</v>
      </c>
      <c r="D9" s="16"/>
      <c r="E9" s="22">
        <v>50</v>
      </c>
      <c r="K9" s="21">
        <v>100</v>
      </c>
      <c r="L9" s="16"/>
      <c r="M9" s="22">
        <v>100</v>
      </c>
    </row>
    <row r="10" spans="1:13" x14ac:dyDescent="0.35">
      <c r="C10" s="21">
        <v>125</v>
      </c>
      <c r="D10" s="16"/>
      <c r="E10" s="22">
        <v>50</v>
      </c>
      <c r="K10" s="21">
        <v>125</v>
      </c>
      <c r="L10" s="16"/>
      <c r="M10" s="22">
        <v>125</v>
      </c>
    </row>
    <row r="11" spans="1:13" x14ac:dyDescent="0.35">
      <c r="C11" s="21">
        <v>150</v>
      </c>
      <c r="D11" s="16"/>
      <c r="E11" s="22">
        <v>100</v>
      </c>
      <c r="K11" s="21">
        <v>150</v>
      </c>
      <c r="L11" s="16"/>
      <c r="M11" s="22">
        <v>150</v>
      </c>
    </row>
    <row r="12" spans="1:13" x14ac:dyDescent="0.35">
      <c r="C12" s="21">
        <v>175</v>
      </c>
      <c r="D12" s="16"/>
      <c r="E12" s="22">
        <v>150</v>
      </c>
      <c r="K12" s="21">
        <v>175</v>
      </c>
      <c r="L12" s="16"/>
      <c r="M12" s="22">
        <v>150</v>
      </c>
    </row>
    <row r="13" spans="1:13" x14ac:dyDescent="0.35">
      <c r="C13" s="21">
        <v>200</v>
      </c>
      <c r="D13" s="16"/>
      <c r="E13" s="22">
        <v>170</v>
      </c>
      <c r="K13" s="21">
        <v>200</v>
      </c>
      <c r="L13" s="16"/>
      <c r="M13" s="22">
        <v>170</v>
      </c>
    </row>
    <row r="14" spans="1:13" x14ac:dyDescent="0.35">
      <c r="C14" s="21">
        <v>250</v>
      </c>
      <c r="D14" s="16"/>
      <c r="E14" s="22">
        <v>215</v>
      </c>
      <c r="K14" s="21">
        <v>250</v>
      </c>
      <c r="L14" s="16"/>
      <c r="M14" s="22">
        <v>215</v>
      </c>
    </row>
    <row r="15" spans="1:13" x14ac:dyDescent="0.35">
      <c r="C15" s="21">
        <v>300</v>
      </c>
      <c r="D15" s="16"/>
      <c r="E15" s="22">
        <v>250</v>
      </c>
      <c r="K15" s="21">
        <v>300</v>
      </c>
      <c r="L15" s="16"/>
      <c r="M15" s="22">
        <v>250</v>
      </c>
    </row>
    <row r="16" spans="1:13" x14ac:dyDescent="0.35">
      <c r="A16" s="2" t="s">
        <v>48</v>
      </c>
      <c r="C16" s="21" t="s">
        <v>67</v>
      </c>
      <c r="D16" s="16"/>
      <c r="E16" s="23" t="s">
        <v>49</v>
      </c>
      <c r="I16" s="2" t="s">
        <v>48</v>
      </c>
      <c r="K16" s="21" t="s">
        <v>67</v>
      </c>
      <c r="L16" s="16"/>
      <c r="M16" s="23" t="s">
        <v>49</v>
      </c>
    </row>
  </sheetData>
  <sheetProtection algorithmName="SHA-512" hashValue="X4b7Vv3h/ffNhrznKeLIY2T4DyPhQfU/HnT/TPVqwJ7HccCpPgQyQrRJUhEMXXuf9zmneGQxc9tMcGeaemCkag==" saltValue="6wUiqqWxICCP7dJ6vTeOzw==" spinCount="100000" sheet="1" objects="1" scenarios="1"/>
  <pageMargins left="0.7" right="0.7" top="0.75" bottom="0.75" header="0.3" footer="0.3"/>
  <pageSetup paperSize="9" orientation="portrait" r:id="rId1"/>
  <headerFooter>
    <oddFooter>&amp;L&amp;1#&amp;"Calibri"&amp;10&amp;K000000UNCLASSIFIED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D2AC08-4603-40E6-83DF-878C1867AD2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6CE372-A314-4B44-B332-2C098ABDC248}">
  <ds:schemaRefs>
    <ds:schemaRef ds:uri="http://schemas.microsoft.com/sharepoint/v3/contenttype/forms"/>
  </ds:schemaRefs>
</ds:datastoreItem>
</file>

<file path=customXml/itemProps3.xml><?xml version="1.0" encoding="utf-8"?>
<ds:datastoreItem xmlns:ds="http://schemas.openxmlformats.org/officeDocument/2006/customXml" ds:itemID="{90A37C5E-51A2-47FF-8C9C-3B4165F67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Read Me</vt:lpstr>
      <vt:lpstr>Calculations</vt:lpstr>
      <vt:lpstr>Effects of Blast Overpressure</vt:lpstr>
      <vt:lpstr>Exclusion Zones for OPD</vt:lpstr>
      <vt:lpstr>Calculations!Print_Area</vt:lpstr>
      <vt:lpstr>'Read 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2022-02-02T22:37:37Z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d449c4-bf69-4e7e-9566-b5fb302660d8_Enabled">
    <vt:lpwstr>true</vt:lpwstr>
  </property>
  <property fmtid="{D5CDD505-2E9C-101B-9397-08002B2CF9AE}" pid="3" name="MSIP_Label_07d449c4-bf69-4e7e-9566-b5fb302660d8_SetDate">
    <vt:lpwstr>2022-02-02T22:37:36Z</vt:lpwstr>
  </property>
  <property fmtid="{D5CDD505-2E9C-101B-9397-08002B2CF9AE}" pid="4" name="MSIP_Label_07d449c4-bf69-4e7e-9566-b5fb302660d8_Method">
    <vt:lpwstr>Privileged</vt:lpwstr>
  </property>
  <property fmtid="{D5CDD505-2E9C-101B-9397-08002B2CF9AE}" pid="5" name="MSIP_Label_07d449c4-bf69-4e7e-9566-b5fb302660d8_Name">
    <vt:lpwstr>UNCLASSIFIED</vt:lpwstr>
  </property>
  <property fmtid="{D5CDD505-2E9C-101B-9397-08002B2CF9AE}" pid="6" name="MSIP_Label_07d449c4-bf69-4e7e-9566-b5fb302660d8_SiteId">
    <vt:lpwstr>a8547185-c9ba-4557-bc1c-8481be4ecec6</vt:lpwstr>
  </property>
  <property fmtid="{D5CDD505-2E9C-101B-9397-08002B2CF9AE}" pid="7" name="MSIP_Label_07d449c4-bf69-4e7e-9566-b5fb302660d8_ActionId">
    <vt:lpwstr>95b7b594-aa74-42f6-a43a-c576208357a3</vt:lpwstr>
  </property>
  <property fmtid="{D5CDD505-2E9C-101B-9397-08002B2CF9AE}" pid="8" name="MSIP_Label_07d449c4-bf69-4e7e-9566-b5fb302660d8_ContentBits">
    <vt:lpwstr>2</vt:lpwstr>
  </property>
</Properties>
</file>